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35" windowWidth="24915" windowHeight="6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Лист1!$A$17:$N$31</definedName>
  </definedNames>
  <calcPr calcId="145621"/>
</workbook>
</file>

<file path=xl/calcChain.xml><?xml version="1.0" encoding="utf-8"?>
<calcChain xmlns="http://schemas.openxmlformats.org/spreadsheetml/2006/main">
  <c r="G18" i="1" l="1"/>
  <c r="C16" i="2" l="1"/>
  <c r="C11" i="2"/>
  <c r="E11" i="2"/>
  <c r="E10" i="2"/>
  <c r="C10" i="2"/>
  <c r="A4" i="2"/>
  <c r="C5" i="2"/>
</calcChain>
</file>

<file path=xl/sharedStrings.xml><?xml version="1.0" encoding="utf-8"?>
<sst xmlns="http://schemas.openxmlformats.org/spreadsheetml/2006/main" count="158" uniqueCount="115">
  <si>
    <t>ОТЧЕТ</t>
  </si>
  <si>
    <t>Георгиевского  городского округа  Ставропольского края</t>
  </si>
  <si>
    <t>(наименование органа исполнительной власти Ставропольского края, органа</t>
  </si>
  <si>
    <t>местного самоуправления муниципального района, городского округа</t>
  </si>
  <si>
    <t>Ставропольского края)</t>
  </si>
  <si>
    <t>о ходе реализации инвестиционных проектов, включенных</t>
  </si>
  <si>
    <t>в многоуровневый перечень инвестиционных проектов</t>
  </si>
  <si>
    <t>Общие сведения об инвестиционном проекте</t>
  </si>
  <si>
    <t>Финансирование  инвестиционного проекта</t>
  </si>
  <si>
    <t xml:space="preserve">Вопросы, возникающие в ходе реализации
инвестиционного проекта </t>
  </si>
  <si>
    <t>№ п/п</t>
  </si>
  <si>
    <t>Наименование инвестиционного проекта &lt;*&gt;</t>
  </si>
  <si>
    <t>Наименование инициатора инвестиционного проекта, контактное лицо &lt;**&gt;</t>
  </si>
  <si>
    <t>Срок реализации инвестиционного проекта &lt;****&gt;</t>
  </si>
  <si>
    <t>Краткое описание инвестиционного проекта (показатели экономической эффективности: NPV, IRR и тд.)</t>
  </si>
  <si>
    <t>Информация о ходе реализации инвестиционного проекта (текущий этап) &lt;******&gt;</t>
  </si>
  <si>
    <t>Проблемные вопросы, возникающие в ходе реализации инвестиционного проекта</t>
  </si>
  <si>
    <t>Меры, принятые для решения проблемных вопросов</t>
  </si>
  <si>
    <t xml:space="preserve">Реализуемые  инвестиционные проекты </t>
  </si>
  <si>
    <t>в сфере сельского хозяйства</t>
  </si>
  <si>
    <t>нет</t>
  </si>
  <si>
    <t>в сфере промышленности</t>
  </si>
  <si>
    <t>отсутствие в региональном индустриальном парке, созданном на территории города Георгиевска инженерной инфраструктуры</t>
  </si>
  <si>
    <t>включить в мониторинг</t>
  </si>
  <si>
    <t xml:space="preserve">в сфере пищевой и перерабатывающей промышленности </t>
  </si>
  <si>
    <t>в санаторно-курортной, туристской сферах, а также в области сохранения благоприятной экологической ситуации</t>
  </si>
  <si>
    <t xml:space="preserve"> Развитие плодоводства, ягодниководства и овощеводства закрытого грунта», ООО «Интеринвест     (включая проект «Закладка интенсивного сада с системой капельного орошения и внедрения клоновых подвоев на 1200 га», ООО «Интеринвест»)   </t>
  </si>
  <si>
    <t xml:space="preserve">Общество с ограниченной ответственностью «Интеринвест» Директор Буглак Александр Борисович                                              Телефон: 8(87951)4-69-48 </t>
  </si>
  <si>
    <t>2008-2022 гг.</t>
  </si>
  <si>
    <t>Собственные и заемные средства</t>
  </si>
  <si>
    <t>Общество с ограниченной ответственностью «Сельскохозяйственное предприятие «Рассвет»Директор Вяльцев Николай Викторович,                                    Телефон: 8(87951) 34-1-75</t>
  </si>
  <si>
    <t>2015-2020 гг.</t>
  </si>
  <si>
    <t>Проектом предусмотрена закладка многолетних плодовых насаждений и уходные работы по ним.</t>
  </si>
  <si>
    <t>Собственные средства</t>
  </si>
  <si>
    <t>Реконструкция орошаемого участка на землях ООО «Шаумяновское» в Георгиевском районе Ставропольского края</t>
  </si>
  <si>
    <t>Общество с ограниченной ответственностью «Шаумяновское»Директор Шурупов Сергей Иванович                          Телефон: 8(87951) 38-2-97</t>
  </si>
  <si>
    <t>Проектом предусмотрены работы по демонтажу существующей оросительной системы, реконструкции водозаборных сооружений, устройству электрической насосной станции, устройству системы орошения с широкозахватными дождевальными машинами.</t>
  </si>
  <si>
    <t>Выращивание винограда</t>
  </si>
  <si>
    <t>ООО «Кардинал-Агро» Директор                                   Мазепа Надежда Александровна,                             тел.: (87951)75-8-45</t>
  </si>
  <si>
    <t>60 /17</t>
  </si>
  <si>
    <t>Собстенные  и заемные средства</t>
  </si>
  <si>
    <t>«Строительство кластера по производству высокотехнологических керамических изделий»</t>
  </si>
  <si>
    <t>Проектом предусмотрено производство кирпича мощностью-115млн. Условный кирпичей в год; производство фасадной плитки и черепицы-1200 кв.м./сут.</t>
  </si>
  <si>
    <t xml:space="preserve">Собственные средства – 26%
Заемные средства – 74%
</t>
  </si>
  <si>
    <t>в рамках проекта ведется предварительная работа для начала строительных работ: заключены договора на  поставку и монтаж каркаса, стеновых и кровельных ограждений; произведена  топографическая съемка земельных участков трассы водопровода, трассы газопровода, стекловолоконной  связи, трассы водоотведения, произведена топографическая съемка участка, на котором  будет расположена ливневая канализация; подана заявка для  заключений довора на подключение объекта капитального  строительства к сетям газораспределения в ОАО "Георгиевскмежрайгаз". Проект на консервации до 2019 года</t>
  </si>
  <si>
    <t>372,10 /0</t>
  </si>
  <si>
    <t>Комбинат питания</t>
  </si>
  <si>
    <t xml:space="preserve">Общество с ограниченной ответственностью «Кристалл», индивидуальный предприниматель Багирян В.С.Багирян Вадим Сократович                                                      телефон </t>
  </si>
  <si>
    <t>50 /0</t>
  </si>
  <si>
    <t>Проектом предусмотрено формирование единой системы организации питания в школьных и дошкольных учреждениях</t>
  </si>
  <si>
    <t>В рамках реализации проекта произведена реконструкция здания для производства линейки полуфабрикатов и оснащение его оборудованием, строительство цеха по производству хлеба и хлебобулочных изделий и оснащение оборудованием.</t>
  </si>
  <si>
    <t>28,3 /13,1</t>
  </si>
  <si>
    <t>Техническое перевооружение и расширение первичной и последующей промышленной переработки сельскохозяйственной продукции на ООО «Первый Георгиевский консервный завод»</t>
  </si>
  <si>
    <t xml:space="preserve">ООО "Первый Георгиевский консервный завод" Генерльный директор Ельцов Николай Владимирович тел. 8 (928) 314 33 12 </t>
  </si>
  <si>
    <t>2014-2022 гг.</t>
  </si>
  <si>
    <t>проектом предусмотрено техническое перевооружение и расширение первичной и последующей промышленной переработки сельскохозяйственной продукции на ООО "Первый Георгиевский консервный завод"</t>
  </si>
  <si>
    <t>собственные средства, заемные средства, банковский кредит</t>
  </si>
  <si>
    <t>■ подключение к газу                                                                                                                       ■ прохождение процедуры согласования промышленной безопасности                          ■ поиск профессиональных специалистов</t>
  </si>
  <si>
    <t>Произведена подготовка документов</t>
  </si>
  <si>
    <t>2017-2019 гг.</t>
  </si>
  <si>
    <t>Проектом предусмотрено строительство торгово-гостиничного комплекса, для предоставления услуг торговли, общественного питания, гостиничного характера и обеспечение лекарственными препаратами.</t>
  </si>
  <si>
    <t>Стоимость инвестиционного проекта (млн. рублей) &lt;*****&gt;</t>
  </si>
  <si>
    <t>470/10</t>
  </si>
  <si>
    <t xml:space="preserve">собственные средства,банковский кредит </t>
  </si>
  <si>
    <t>Строительство торгово-гостиничного комплекса «Астория» в ст. Подгорной Георгиевского городского округа Ставропольского края</t>
  </si>
  <si>
    <t>8 / 2</t>
  </si>
  <si>
    <t xml:space="preserve">Получение лицензии на бактериологический кабинет                               Метрологическая аттестация лаборатории                                                          Программа производственного контроля за соблюдением санитарных правил и выполнением санитарно-противоэпидемических мероприятий                             Ремонт существующего забора территории в собственности.Приведение в порядок территории, в том числе планировка территории. Ремонт фасада и входной группы                                                                        Подводка газа ОПК                                                                                             Подводка газа АБК                                                                                             Монтаж отопления основного корпуса                                                                 Монтаж вентиляции                                                             </t>
  </si>
  <si>
    <t>Тепличный комплекс по выращиванию овощей (огурцы, помидоры)</t>
  </si>
  <si>
    <t>Общество с ограниченной ответственностью «Технологии – 21 век»Директор Мамедов Намиг Билал-оглы,                                          Телефон: 8(928) 303-36-47</t>
  </si>
  <si>
    <t>12 /0</t>
  </si>
  <si>
    <t>Проектом предусмотрено строительство тепличного комплекса по выращиванию овощей в закрытом грунте с использованием инновационных технологий капельного полива, голландского современного инновационного оборудования.</t>
  </si>
  <si>
    <t>собственные средства</t>
  </si>
  <si>
    <t>Выполнены работы по  подготовки участка, ожидается доставка закупленного оборудования</t>
  </si>
  <si>
    <t>Количество создаваемых/созданных рабочих мест на отчетную дату</t>
  </si>
  <si>
    <t>Источники финансирования инвестиционного проекта (собственные средства, кредиты, займы, государственные преференции (указать вид), софинансирование проекта частным инвестором)</t>
  </si>
  <si>
    <t>Наличие задолженности и (или) просрочки по денежным средствам, привлеченным к реализации инвестиционного проекта</t>
  </si>
  <si>
    <t xml:space="preserve">Объем освоенных инвестиций/в том числе за отчетный период (млн. рублей)
</t>
  </si>
  <si>
    <t>Примечание (предложения по исключению инвестиционного проекта из многоуровневого перечня инвестиционных проектов (причины) либо другая информация</t>
  </si>
  <si>
    <t>Закладка интенсивного сада с системой капельного орошения и внедрения клоновых подвоев на 1200 га., ООО «Интеринвест»</t>
  </si>
  <si>
    <t>Реконструкция орошаемого участка на землях ООО «Шаумяновское» ( первая очередь)</t>
  </si>
  <si>
    <t>2017-2018 гг.</t>
  </si>
  <si>
    <t>11/11</t>
  </si>
  <si>
    <t>2014-2018 гг.</t>
  </si>
  <si>
    <t xml:space="preserve">Проведена закладка виноградников на площади 35 га, установлена шпалера на винограднике второго года вегетации на площади 16,1 га.,приобретение саженцы, установка шпалеры </t>
  </si>
  <si>
    <t>Проектом предусмотрена закладка и уход за молодыми виноградниками на площади 25 га.</t>
  </si>
  <si>
    <t>2012-2018 гг.</t>
  </si>
  <si>
    <t>2013-2018 гг.</t>
  </si>
  <si>
    <t xml:space="preserve">Строительство капельного орошения на прлощади 250 га. </t>
  </si>
  <si>
    <t>Общество с ограниченной ответственностью «Новозаведенское» Директор Тюльпанов Сергей Вадимович,                                    Телефон: 8(87951) 31-1-35</t>
  </si>
  <si>
    <t>5 / 5</t>
  </si>
  <si>
    <t>Выполнены работы по  проведению капельного орошения на площади 63,7 га., приобретены материалы по  проведению капельного орошения на площади 186,3 га.</t>
  </si>
  <si>
    <t xml:space="preserve">Общество с ограниченной ответственностью «Георгиевский комбинат строительных материалов» Генеральный директор Догаев Роман Анатольевич тел.тел./факс. 8 (87951)3-55-06, моб. 89620271291
E-mail: gksm2011@mail.ru </t>
  </si>
  <si>
    <t>Заместитель главы администрации                                                                                                                                                                                                              Георгиевского городского округа                                                                                                                                                                                                            Ставропольского края                                                                                                                                                                                                                Р.Х.Хасанов</t>
  </si>
  <si>
    <t>Индивидуальный предприниматель Манукян Акоп Ашотович,                              Телефон: 8(928) 904-36-80</t>
  </si>
  <si>
    <t>43,8 / 0</t>
  </si>
  <si>
    <t>542 /49</t>
  </si>
  <si>
    <t>46 /0</t>
  </si>
  <si>
    <t>206 / 116</t>
  </si>
  <si>
    <t xml:space="preserve">Завершено строительство 2 фруктохранилища (емкостью 1600 т и 800 т), завершены работы по реконструкции фруктохранилища, произведена закупка транспортных средств, оборудования, капельного орошения.
продолжается реконструкция мелиоративной системы и капельного орошения.  Произведена высадка сада на площади 965 га (в 2016 г. – 38 га); питомника - на площади 14 га;
В  2018 г. выполнено строительство станции приготовления рабочих растворов, капельное орошение. Приобретены автомобили, тракторы, сельскохозяйственного оборудования. Произведены уходные работы. </t>
  </si>
  <si>
    <t>20 / 20</t>
  </si>
  <si>
    <t>Заложен сад на площади 62,6 га (многолетние насаждения -55,21 га), выполнены уходные работы, установлены шпалеры, выполнены работы по защите от градобоя.                                                                      Заложен сад на площади 114,08 га (многолетние насаждения -97,5 га), выполнены уходные работы по технологии, установлены шпалеры, выполнены работы по защите от градобоя.</t>
  </si>
  <si>
    <t>215,57 / 73,25</t>
  </si>
  <si>
    <t>Строительство цеха плодоовощных консервов", ООО СХП "Расвет"</t>
  </si>
  <si>
    <t>40 / 2</t>
  </si>
  <si>
    <t>Проектом предусмотрена строительство цеха плодоовощных консервов.</t>
  </si>
  <si>
    <t>54,57/9,175</t>
  </si>
  <si>
    <t>25 /22,984</t>
  </si>
  <si>
    <t>Ведется строительство цеха плодоовощных консервов 3000 тонн в года.</t>
  </si>
  <si>
    <t>28,534 / 28,534</t>
  </si>
  <si>
    <t>10 / 4</t>
  </si>
  <si>
    <r>
      <rPr>
        <sz val="12"/>
        <rFont val="Times New Roman"/>
        <family val="1"/>
        <charset val="204"/>
      </rPr>
      <t>Администрация Георгиевского  городского округа  Ставропольского края, контактное лицо: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Хасанов Р.Х. - Заместитель главы администрации Георгиевского городского округа Ставропольского края</t>
    </r>
  </si>
  <si>
    <r>
      <t>Закладка и уход за садом интенсивного типа</t>
    </r>
    <r>
      <rPr>
        <sz val="12"/>
        <rFont val="Times New Roman"/>
        <family val="1"/>
        <charset val="204"/>
      </rPr>
      <t xml:space="preserve"> (2 сада)</t>
    </r>
  </si>
  <si>
    <t>в Ставропольском крае, за январь - декабрь 2018 год</t>
  </si>
  <si>
    <t>199/137</t>
  </si>
  <si>
    <t>987,471 /39,6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</si>
</sst>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164" fontId="1" fillId="0" borderId="0" xfId="0" applyNumberFormat="1" applyFont="1"/>
    <xf numFmtId="0" fontId="7" fillId="2" borderId="4" xfId="0" applyFont="1" applyFill="1" applyBorder="1" applyAlignment="1">
      <alignment horizontal="center" vertical="center" textRotation="90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shrinkToFit="1"/>
    </xf>
    <xf numFmtId="164" fontId="9" fillId="2" borderId="4" xfId="0" applyNumberFormat="1" applyFont="1" applyFill="1" applyBorder="1" applyAlignment="1">
      <alignment horizontal="center" vertical="center" wrapText="1" shrinkToFit="1"/>
    </xf>
    <xf numFmtId="165" fontId="11" fillId="2" borderId="4" xfId="0" applyNumberFormat="1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 wrapText="1" shrinkToFit="1"/>
    </xf>
    <xf numFmtId="2" fontId="8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85" zoomScaleNormal="85" workbookViewId="0">
      <selection activeCell="F34" sqref="F33:F34"/>
    </sheetView>
  </sheetViews>
  <sheetFormatPr defaultRowHeight="15" x14ac:dyDescent="0.25"/>
  <cols>
    <col min="1" max="1" width="4.42578125" style="1" customWidth="1"/>
    <col min="2" max="2" width="28.85546875" style="1" customWidth="1"/>
    <col min="3" max="3" width="29.28515625" style="1" customWidth="1"/>
    <col min="4" max="4" width="23.5703125" style="1" customWidth="1"/>
    <col min="5" max="5" width="21.5703125" style="1" customWidth="1"/>
    <col min="6" max="6" width="28.85546875" style="1" customWidth="1"/>
    <col min="7" max="7" width="22" style="1" bestFit="1" customWidth="1"/>
    <col min="8" max="8" width="39.42578125" style="1" bestFit="1" customWidth="1"/>
    <col min="9" max="9" width="21.7109375" style="1" customWidth="1"/>
    <col min="10" max="10" width="46.85546875" style="1" customWidth="1"/>
    <col min="11" max="11" width="17" style="1" customWidth="1"/>
    <col min="12" max="12" width="17.85546875" style="1" customWidth="1"/>
    <col min="13" max="13" width="16.42578125" style="1" customWidth="1"/>
    <col min="14" max="14" width="20" style="1" customWidth="1"/>
    <col min="15" max="16384" width="9.140625" style="1"/>
  </cols>
  <sheetData>
    <row r="1" spans="1:14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5">
      <c r="A9" s="19" t="s">
        <v>112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2"/>
      <c r="G10" s="7"/>
    </row>
    <row r="11" spans="1:14" ht="15" customHeight="1" x14ac:dyDescent="0.25">
      <c r="A11" s="20" t="s">
        <v>7</v>
      </c>
      <c r="B11" s="21"/>
      <c r="C11" s="21"/>
      <c r="D11" s="21"/>
      <c r="E11" s="21"/>
      <c r="F11" s="21"/>
      <c r="G11" s="22"/>
      <c r="H11" s="20" t="s">
        <v>8</v>
      </c>
      <c r="I11" s="21"/>
      <c r="J11" s="21"/>
      <c r="K11" s="22"/>
      <c r="L11" s="26" t="s">
        <v>9</v>
      </c>
      <c r="M11" s="27"/>
      <c r="N11" s="27"/>
    </row>
    <row r="12" spans="1:14" ht="15" customHeight="1" x14ac:dyDescent="0.25">
      <c r="A12" s="23"/>
      <c r="B12" s="24"/>
      <c r="C12" s="24"/>
      <c r="D12" s="24"/>
      <c r="E12" s="24"/>
      <c r="F12" s="24"/>
      <c r="G12" s="25"/>
      <c r="H12" s="23"/>
      <c r="I12" s="24"/>
      <c r="J12" s="24"/>
      <c r="K12" s="25"/>
      <c r="L12" s="27"/>
      <c r="M12" s="27"/>
      <c r="N12" s="27"/>
    </row>
    <row r="13" spans="1:14" s="3" customFormat="1" ht="170.25" x14ac:dyDescent="0.25">
      <c r="A13" s="8" t="s">
        <v>10</v>
      </c>
      <c r="B13" s="8" t="s">
        <v>11</v>
      </c>
      <c r="C13" s="8" t="s">
        <v>12</v>
      </c>
      <c r="D13" s="8" t="s">
        <v>13</v>
      </c>
      <c r="E13" s="8" t="s">
        <v>73</v>
      </c>
      <c r="F13" s="8" t="s">
        <v>14</v>
      </c>
      <c r="G13" s="8" t="s">
        <v>61</v>
      </c>
      <c r="H13" s="8" t="s">
        <v>74</v>
      </c>
      <c r="I13" s="8" t="s">
        <v>75</v>
      </c>
      <c r="J13" s="8" t="s">
        <v>15</v>
      </c>
      <c r="K13" s="8" t="s">
        <v>76</v>
      </c>
      <c r="L13" s="8" t="s">
        <v>16</v>
      </c>
      <c r="M13" s="8" t="s">
        <v>17</v>
      </c>
      <c r="N13" s="8" t="s">
        <v>77</v>
      </c>
    </row>
    <row r="14" spans="1:14" ht="15" customHeight="1" x14ac:dyDescent="0.25">
      <c r="A14" s="37" t="s">
        <v>110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" customHeight="1" x14ac:dyDescent="0.25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" customHeight="1" x14ac:dyDescent="0.25">
      <c r="A17" s="30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342" customHeight="1" x14ac:dyDescent="0.25">
      <c r="A18" s="9">
        <v>1</v>
      </c>
      <c r="B18" s="10" t="s">
        <v>26</v>
      </c>
      <c r="C18" s="10" t="s">
        <v>27</v>
      </c>
      <c r="D18" s="10" t="s">
        <v>28</v>
      </c>
      <c r="E18" s="10" t="s">
        <v>97</v>
      </c>
      <c r="F18" s="10" t="s">
        <v>78</v>
      </c>
      <c r="G18" s="11">
        <f>5348</f>
        <v>5348</v>
      </c>
      <c r="H18" s="9" t="s">
        <v>29</v>
      </c>
      <c r="I18" s="9">
        <v>0</v>
      </c>
      <c r="J18" s="10" t="s">
        <v>98</v>
      </c>
      <c r="K18" s="12" t="s">
        <v>114</v>
      </c>
      <c r="L18" s="9" t="s">
        <v>20</v>
      </c>
      <c r="M18" s="9" t="s">
        <v>20</v>
      </c>
      <c r="N18" s="9" t="s">
        <v>20</v>
      </c>
    </row>
    <row r="19" spans="1:14" ht="141.75" customHeight="1" x14ac:dyDescent="0.25">
      <c r="A19" s="9">
        <v>2</v>
      </c>
      <c r="B19" s="10" t="s">
        <v>111</v>
      </c>
      <c r="C19" s="10" t="s">
        <v>30</v>
      </c>
      <c r="D19" s="10" t="s">
        <v>31</v>
      </c>
      <c r="E19" s="10" t="s">
        <v>99</v>
      </c>
      <c r="F19" s="10" t="s">
        <v>32</v>
      </c>
      <c r="G19" s="11">
        <v>426.911</v>
      </c>
      <c r="H19" s="9" t="s">
        <v>33</v>
      </c>
      <c r="I19" s="9">
        <v>0</v>
      </c>
      <c r="J19" s="10" t="s">
        <v>100</v>
      </c>
      <c r="K19" s="12" t="s">
        <v>101</v>
      </c>
      <c r="L19" s="9" t="s">
        <v>20</v>
      </c>
      <c r="M19" s="9" t="s">
        <v>20</v>
      </c>
      <c r="N19" s="9" t="s">
        <v>20</v>
      </c>
    </row>
    <row r="20" spans="1:14" ht="141.75" customHeight="1" x14ac:dyDescent="0.25">
      <c r="A20" s="9">
        <v>3</v>
      </c>
      <c r="B20" s="10" t="s">
        <v>102</v>
      </c>
      <c r="C20" s="10" t="s">
        <v>30</v>
      </c>
      <c r="D20" s="10" t="s">
        <v>80</v>
      </c>
      <c r="E20" s="10" t="s">
        <v>103</v>
      </c>
      <c r="F20" s="10" t="s">
        <v>104</v>
      </c>
      <c r="G20" s="11">
        <v>59.3</v>
      </c>
      <c r="H20" s="9" t="s">
        <v>33</v>
      </c>
      <c r="I20" s="9">
        <v>0</v>
      </c>
      <c r="J20" s="10" t="s">
        <v>107</v>
      </c>
      <c r="K20" s="12" t="s">
        <v>105</v>
      </c>
      <c r="L20" s="9" t="s">
        <v>20</v>
      </c>
      <c r="M20" s="9" t="s">
        <v>20</v>
      </c>
      <c r="N20" s="9" t="s">
        <v>20</v>
      </c>
    </row>
    <row r="21" spans="1:14" ht="204.75" x14ac:dyDescent="0.25">
      <c r="A21" s="13">
        <v>4</v>
      </c>
      <c r="B21" s="10" t="s">
        <v>34</v>
      </c>
      <c r="C21" s="10" t="s">
        <v>35</v>
      </c>
      <c r="D21" s="10" t="s">
        <v>80</v>
      </c>
      <c r="E21" s="14" t="s">
        <v>81</v>
      </c>
      <c r="F21" s="10" t="s">
        <v>36</v>
      </c>
      <c r="G21" s="11">
        <v>100</v>
      </c>
      <c r="H21" s="9" t="s">
        <v>29</v>
      </c>
      <c r="I21" s="9" t="s">
        <v>20</v>
      </c>
      <c r="J21" s="10" t="s">
        <v>79</v>
      </c>
      <c r="K21" s="12" t="s">
        <v>94</v>
      </c>
      <c r="L21" s="9" t="s">
        <v>20</v>
      </c>
      <c r="M21" s="9" t="s">
        <v>20</v>
      </c>
      <c r="N21" s="9" t="s">
        <v>20</v>
      </c>
    </row>
    <row r="22" spans="1:14" ht="78.75" x14ac:dyDescent="0.25">
      <c r="A22" s="13">
        <v>5</v>
      </c>
      <c r="B22" s="10" t="s">
        <v>37</v>
      </c>
      <c r="C22" s="10" t="s">
        <v>38</v>
      </c>
      <c r="D22" s="10" t="s">
        <v>82</v>
      </c>
      <c r="E22" s="10" t="s">
        <v>39</v>
      </c>
      <c r="F22" s="10" t="s">
        <v>84</v>
      </c>
      <c r="G22" s="11">
        <v>25</v>
      </c>
      <c r="H22" s="9" t="s">
        <v>40</v>
      </c>
      <c r="I22" s="9" t="s">
        <v>20</v>
      </c>
      <c r="J22" s="10" t="s">
        <v>83</v>
      </c>
      <c r="K22" s="12" t="s">
        <v>106</v>
      </c>
      <c r="L22" s="9" t="s">
        <v>20</v>
      </c>
      <c r="M22" s="9" t="s">
        <v>20</v>
      </c>
      <c r="N22" s="9" t="s">
        <v>20</v>
      </c>
    </row>
    <row r="23" spans="1:14" ht="189" x14ac:dyDescent="0.25">
      <c r="A23" s="13">
        <v>6</v>
      </c>
      <c r="B23" s="10" t="s">
        <v>67</v>
      </c>
      <c r="C23" s="10" t="s">
        <v>68</v>
      </c>
      <c r="D23" s="10" t="s">
        <v>80</v>
      </c>
      <c r="E23" s="10" t="s">
        <v>69</v>
      </c>
      <c r="F23" s="10" t="s">
        <v>70</v>
      </c>
      <c r="G23" s="11">
        <v>80</v>
      </c>
      <c r="H23" s="9" t="s">
        <v>71</v>
      </c>
      <c r="I23" s="9" t="s">
        <v>20</v>
      </c>
      <c r="J23" s="10" t="s">
        <v>72</v>
      </c>
      <c r="K23" s="12" t="s">
        <v>96</v>
      </c>
      <c r="L23" s="9" t="s">
        <v>20</v>
      </c>
      <c r="M23" s="9" t="s">
        <v>20</v>
      </c>
      <c r="N23" s="9" t="s">
        <v>20</v>
      </c>
    </row>
    <row r="24" spans="1:14" ht="94.5" x14ac:dyDescent="0.25">
      <c r="A24" s="13">
        <v>7</v>
      </c>
      <c r="B24" s="10" t="s">
        <v>87</v>
      </c>
      <c r="C24" s="10" t="s">
        <v>88</v>
      </c>
      <c r="D24" s="10" t="s">
        <v>80</v>
      </c>
      <c r="E24" s="14" t="s">
        <v>89</v>
      </c>
      <c r="F24" s="10" t="s">
        <v>32</v>
      </c>
      <c r="G24" s="11">
        <v>50</v>
      </c>
      <c r="H24" s="9" t="s">
        <v>33</v>
      </c>
      <c r="I24" s="9">
        <v>0</v>
      </c>
      <c r="J24" s="10" t="s">
        <v>90</v>
      </c>
      <c r="K24" s="12" t="s">
        <v>108</v>
      </c>
      <c r="L24" s="9" t="s">
        <v>20</v>
      </c>
      <c r="M24" s="9" t="s">
        <v>20</v>
      </c>
      <c r="N24" s="9" t="s">
        <v>20</v>
      </c>
    </row>
    <row r="25" spans="1:14" ht="15" customHeight="1" x14ac:dyDescent="0.25">
      <c r="A25" s="30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ht="236.25" x14ac:dyDescent="0.25">
      <c r="A26" s="9">
        <v>8</v>
      </c>
      <c r="B26" s="10" t="s">
        <v>41</v>
      </c>
      <c r="C26" s="10" t="s">
        <v>91</v>
      </c>
      <c r="D26" s="10" t="s">
        <v>85</v>
      </c>
      <c r="E26" s="10" t="s">
        <v>62</v>
      </c>
      <c r="F26" s="10" t="s">
        <v>42</v>
      </c>
      <c r="G26" s="11">
        <v>6400</v>
      </c>
      <c r="H26" s="9" t="s">
        <v>43</v>
      </c>
      <c r="I26" s="9">
        <v>0</v>
      </c>
      <c r="J26" s="10" t="s">
        <v>44</v>
      </c>
      <c r="K26" s="12" t="s">
        <v>45</v>
      </c>
      <c r="L26" s="9" t="s">
        <v>22</v>
      </c>
      <c r="M26" s="9" t="s">
        <v>20</v>
      </c>
      <c r="N26" s="9" t="s">
        <v>23</v>
      </c>
    </row>
    <row r="27" spans="1:14" ht="15" customHeight="1" x14ac:dyDescent="0.25">
      <c r="A27" s="38" t="s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1:14" ht="126" x14ac:dyDescent="0.25">
      <c r="A28" s="9">
        <v>9</v>
      </c>
      <c r="B28" s="10" t="s">
        <v>46</v>
      </c>
      <c r="C28" s="10" t="s">
        <v>47</v>
      </c>
      <c r="D28" s="10" t="s">
        <v>86</v>
      </c>
      <c r="E28" s="10" t="s">
        <v>48</v>
      </c>
      <c r="F28" s="10" t="s">
        <v>49</v>
      </c>
      <c r="G28" s="11">
        <v>80</v>
      </c>
      <c r="H28" s="9" t="s">
        <v>20</v>
      </c>
      <c r="I28" s="9" t="s">
        <v>20</v>
      </c>
      <c r="J28" s="10" t="s">
        <v>50</v>
      </c>
      <c r="K28" s="12" t="s">
        <v>51</v>
      </c>
      <c r="L28" s="9" t="s">
        <v>20</v>
      </c>
      <c r="M28" s="9" t="s">
        <v>20</v>
      </c>
      <c r="N28" s="9" t="s">
        <v>20</v>
      </c>
    </row>
    <row r="29" spans="1:14" ht="252" x14ac:dyDescent="0.25">
      <c r="A29" s="15">
        <v>10</v>
      </c>
      <c r="B29" s="10" t="s">
        <v>52</v>
      </c>
      <c r="C29" s="10" t="s">
        <v>53</v>
      </c>
      <c r="D29" s="10" t="s">
        <v>54</v>
      </c>
      <c r="E29" s="10" t="s">
        <v>113</v>
      </c>
      <c r="F29" s="10" t="s">
        <v>55</v>
      </c>
      <c r="G29" s="11">
        <v>553</v>
      </c>
      <c r="H29" s="9" t="s">
        <v>56</v>
      </c>
      <c r="I29" s="9">
        <v>0</v>
      </c>
      <c r="J29" s="16" t="s">
        <v>66</v>
      </c>
      <c r="K29" s="12" t="s">
        <v>95</v>
      </c>
      <c r="L29" s="17" t="s">
        <v>57</v>
      </c>
      <c r="M29" s="9" t="s">
        <v>58</v>
      </c>
      <c r="N29" s="9" t="s">
        <v>20</v>
      </c>
    </row>
    <row r="30" spans="1:14" ht="15.75" x14ac:dyDescent="0.25">
      <c r="A30" s="33" t="s">
        <v>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41.75" x14ac:dyDescent="0.25">
      <c r="A31" s="15">
        <v>11</v>
      </c>
      <c r="B31" s="10" t="s">
        <v>64</v>
      </c>
      <c r="C31" s="10" t="s">
        <v>93</v>
      </c>
      <c r="D31" s="10" t="s">
        <v>59</v>
      </c>
      <c r="E31" s="14" t="s">
        <v>65</v>
      </c>
      <c r="F31" s="10" t="s">
        <v>60</v>
      </c>
      <c r="G31" s="11">
        <v>100</v>
      </c>
      <c r="H31" s="9" t="s">
        <v>63</v>
      </c>
      <c r="I31" s="9" t="s">
        <v>20</v>
      </c>
      <c r="J31" s="16" t="s">
        <v>20</v>
      </c>
      <c r="K31" s="18" t="s">
        <v>109</v>
      </c>
      <c r="L31" s="17" t="s">
        <v>20</v>
      </c>
      <c r="M31" s="9" t="s">
        <v>20</v>
      </c>
      <c r="N31" s="9" t="s">
        <v>20</v>
      </c>
    </row>
    <row r="36" spans="3:10" ht="18.75" customHeight="1" x14ac:dyDescent="0.25">
      <c r="C36" s="35" t="s">
        <v>92</v>
      </c>
      <c r="D36" s="36"/>
      <c r="E36" s="36"/>
      <c r="F36" s="36"/>
      <c r="G36" s="36"/>
      <c r="H36" s="36"/>
      <c r="I36" s="36"/>
      <c r="J36" s="36"/>
    </row>
    <row r="37" spans="3:10" ht="18.75" customHeight="1" x14ac:dyDescent="0.25">
      <c r="C37" s="36"/>
      <c r="D37" s="36"/>
      <c r="E37" s="36"/>
      <c r="F37" s="36"/>
      <c r="G37" s="36"/>
      <c r="H37" s="36"/>
      <c r="I37" s="36"/>
      <c r="J37" s="36"/>
    </row>
    <row r="38" spans="3:10" ht="77.25" customHeight="1" x14ac:dyDescent="0.25">
      <c r="C38" s="36"/>
      <c r="D38" s="36"/>
      <c r="E38" s="36"/>
      <c r="F38" s="36"/>
      <c r="G38" s="36"/>
      <c r="H38" s="36"/>
      <c r="I38" s="36"/>
      <c r="J38" s="36"/>
    </row>
    <row r="39" spans="3:10" ht="120" customHeight="1" x14ac:dyDescent="0.3">
      <c r="C39" s="5"/>
      <c r="D39" s="4"/>
      <c r="E39" s="4"/>
      <c r="F39" s="4"/>
      <c r="G39" s="4"/>
    </row>
    <row r="40" spans="3:10" ht="18.75" x14ac:dyDescent="0.3">
      <c r="C40" s="6"/>
      <c r="D40" s="4"/>
      <c r="E40" s="4"/>
      <c r="F40" s="4"/>
      <c r="G40" s="4"/>
    </row>
  </sheetData>
  <mergeCells count="18">
    <mergeCell ref="A17:N17"/>
    <mergeCell ref="A30:N30"/>
    <mergeCell ref="A16:N16"/>
    <mergeCell ref="C36:J38"/>
    <mergeCell ref="A14:N15"/>
    <mergeCell ref="A27:N27"/>
    <mergeCell ref="A25:N25"/>
    <mergeCell ref="A1:N1"/>
    <mergeCell ref="A2:N2"/>
    <mergeCell ref="A3:N3"/>
    <mergeCell ref="A4:N4"/>
    <mergeCell ref="A5:N5"/>
    <mergeCell ref="A7:N7"/>
    <mergeCell ref="A8:N8"/>
    <mergeCell ref="A9:N9"/>
    <mergeCell ref="A11:G12"/>
    <mergeCell ref="H11:K12"/>
    <mergeCell ref="L11:N12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C17" sqref="C17"/>
    </sheetView>
  </sheetViews>
  <sheetFormatPr defaultRowHeight="15" x14ac:dyDescent="0.25"/>
  <sheetData>
    <row r="1" spans="1:5" x14ac:dyDescent="0.25">
      <c r="A1">
        <v>193.059</v>
      </c>
      <c r="C1">
        <v>43.453000000000003</v>
      </c>
    </row>
    <row r="3" spans="1:5" x14ac:dyDescent="0.25">
      <c r="C3">
        <v>29.831</v>
      </c>
    </row>
    <row r="4" spans="1:5" x14ac:dyDescent="0.25">
      <c r="A4">
        <f>A1-C5</f>
        <v>179.43699999999998</v>
      </c>
    </row>
    <row r="5" spans="1:5" x14ac:dyDescent="0.25">
      <c r="C5">
        <f>C1-C3</f>
        <v>13.622000000000003</v>
      </c>
    </row>
    <row r="8" spans="1:5" x14ac:dyDescent="0.25">
      <c r="A8">
        <v>162.88999999999999</v>
      </c>
      <c r="C8">
        <v>146.202</v>
      </c>
      <c r="E8">
        <v>22.504999999999999</v>
      </c>
    </row>
    <row r="9" spans="1:5" x14ac:dyDescent="0.25">
      <c r="A9">
        <v>264.02100000000002</v>
      </c>
      <c r="C9">
        <v>69.367999999999995</v>
      </c>
      <c r="E9">
        <v>50.744999999999997</v>
      </c>
    </row>
    <row r="10" spans="1:5" x14ac:dyDescent="0.25">
      <c r="C10">
        <f>SUM(C8:C9)</f>
        <v>215.57</v>
      </c>
      <c r="E10">
        <f>SUM(E8:E9)</f>
        <v>73.25</v>
      </c>
    </row>
    <row r="11" spans="1:5" x14ac:dyDescent="0.25">
      <c r="C11">
        <f>C10-E11</f>
        <v>198.65600000000001</v>
      </c>
      <c r="E11">
        <f>E10-56.336</f>
        <v>16.914000000000001</v>
      </c>
    </row>
    <row r="14" spans="1:5" x14ac:dyDescent="0.25">
      <c r="C14">
        <v>11.978</v>
      </c>
    </row>
    <row r="15" spans="1:5" x14ac:dyDescent="0.25">
      <c r="C15">
        <v>11.006</v>
      </c>
    </row>
    <row r="16" spans="1:5" x14ac:dyDescent="0.25">
      <c r="C16">
        <f>SUM(C14:C15)</f>
        <v>22.984000000000002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2019-01-09T12:20:57Z</cp:lastPrinted>
  <dcterms:created xsi:type="dcterms:W3CDTF">2017-10-04T11:41:42Z</dcterms:created>
  <dcterms:modified xsi:type="dcterms:W3CDTF">2019-01-09T12:26:00Z</dcterms:modified>
</cp:coreProperties>
</file>